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Sheet1!$A$1:$P$27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O26" i="1"/>
  <c r="P26" i="1" s="1"/>
  <c r="O24" i="1"/>
  <c r="P24" i="1" s="1"/>
  <c r="O23" i="1"/>
  <c r="P23" i="1" s="1"/>
  <c r="O21" i="1"/>
  <c r="P21" i="1" s="1"/>
  <c r="O20" i="1"/>
  <c r="P20" i="1" s="1"/>
  <c r="O18" i="1"/>
  <c r="P18" i="1" s="1"/>
  <c r="O17" i="1"/>
  <c r="P17" i="1" s="1"/>
  <c r="O15" i="1"/>
  <c r="P15" i="1" s="1"/>
  <c r="O14" i="1"/>
  <c r="P14" i="1" s="1"/>
  <c r="O13" i="1"/>
  <c r="P13" i="1" s="1"/>
  <c r="O11" i="1"/>
  <c r="P11" i="1" s="1"/>
  <c r="O10" i="1"/>
  <c r="P10" i="1" s="1"/>
  <c r="O9" i="1"/>
  <c r="P9" i="1" s="1"/>
  <c r="O7" i="1"/>
  <c r="P7" i="1" s="1"/>
  <c r="O6" i="1"/>
  <c r="P6" i="1" s="1"/>
  <c r="O5" i="1"/>
  <c r="P5" i="1" s="1"/>
  <c r="P27" i="1" l="1"/>
</calcChain>
</file>

<file path=xl/sharedStrings.xml><?xml version="1.0" encoding="utf-8"?>
<sst xmlns="http://schemas.openxmlformats.org/spreadsheetml/2006/main" count="50" uniqueCount="33">
  <si>
    <t>Avril</t>
  </si>
  <si>
    <t>Juillet</t>
  </si>
  <si>
    <t>Septembre</t>
  </si>
  <si>
    <t>Décembre</t>
  </si>
  <si>
    <t>Nb de pots total</t>
  </si>
  <si>
    <t>Total dû en euros</t>
  </si>
  <si>
    <t>Pot</t>
  </si>
  <si>
    <t>Prix</t>
  </si>
  <si>
    <t>Nb de pots</t>
  </si>
  <si>
    <t>Lavandes</t>
  </si>
  <si>
    <t>Kg</t>
  </si>
  <si>
    <t>500 g</t>
  </si>
  <si>
    <t>250 g</t>
  </si>
  <si>
    <t>Toutes fleurs</t>
  </si>
  <si>
    <t>Châtaignier</t>
  </si>
  <si>
    <t>Maquis</t>
  </si>
  <si>
    <t>Pin Sylvestre</t>
  </si>
  <si>
    <t>Fait à</t>
  </si>
  <si>
    <t>Le</t>
  </si>
  <si>
    <t>Tilleul</t>
  </si>
  <si>
    <t>Yann Farges</t>
  </si>
  <si>
    <t>Producteur</t>
  </si>
  <si>
    <t>Thym et Garrigues</t>
  </si>
  <si>
    <t>Signature</t>
  </si>
  <si>
    <t>TOTAL (pots)</t>
  </si>
  <si>
    <r>
      <rPr>
        <sz val="12"/>
        <rFont val="Linux Biolinum G"/>
        <charset val="1"/>
      </rPr>
      <t>TOTAL (</t>
    </r>
    <r>
      <rPr>
        <sz val="12"/>
        <rFont val="Times New Roman"/>
        <family val="1"/>
        <charset val="1"/>
      </rPr>
      <t>€)</t>
    </r>
  </si>
  <si>
    <t>Nom</t>
  </si>
  <si>
    <t>Prénom</t>
  </si>
  <si>
    <t>Adresse</t>
  </si>
  <si>
    <t>Tel + mail</t>
  </si>
  <si>
    <t>L'amapien.ne</t>
  </si>
  <si>
    <t>Nom de l'amapien.ne</t>
  </si>
  <si>
    <r>
      <rPr>
        <sz val="10"/>
        <rFont val="Calibri Light"/>
        <family val="2"/>
        <scheme val="major"/>
      </rPr>
      <t>Le présent contrat a pour objet de déterminer les modalités et les conditions de l’engagement des parties signataires en vue :
     - d’une part de soutenir l’exploitation apicole de Yann FARGES
     - d’autre part de fournir aux adhérent.e.s de l’AMAP Aups-Moissac qui le souhaitent des miels produits par ses ruches.
Tout cela dans le respect du texte et de l’esprit de la Charte de l’AMAP Aups-Moissac.</t>
    </r>
    <r>
      <rPr>
        <sz val="10"/>
        <rFont val="Arial"/>
        <family val="2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</si>
</sst>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7];[Red]\-#,##0.00\ [$€-407]"/>
    <numFmt numFmtId="165" formatCode="dd/mm/yy"/>
    <numFmt numFmtId="166" formatCode="#,##0.00\ [$€-40C];[Red]\-#,##0.00\ [$€-40C]"/>
  </numFmts>
  <fonts count="9">
    <font>
      <sz val="10"/>
      <name val="Arial"/>
      <family val="2"/>
      <charset val="1"/>
    </font>
    <font>
      <b/>
      <i/>
      <sz val="16"/>
      <name val="Arial"/>
      <family val="2"/>
      <charset val="1"/>
    </font>
    <font>
      <b/>
      <i/>
      <u/>
      <sz val="10"/>
      <name val="Arial"/>
      <family val="2"/>
      <charset val="1"/>
    </font>
    <font>
      <sz val="12"/>
      <name val="Linux Biolinum G"/>
      <charset val="1"/>
    </font>
    <font>
      <sz val="12"/>
      <name val="Arial"/>
      <family val="2"/>
      <charset val="1"/>
    </font>
    <font>
      <sz val="14"/>
      <name val="Linux Biolinum G"/>
      <charset val="1"/>
    </font>
    <font>
      <sz val="10"/>
      <name val="Linux Biolinum G"/>
      <charset val="1"/>
    </font>
    <font>
      <sz val="12"/>
      <name val="Times New Roman"/>
      <family val="1"/>
      <charset val="1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D428"/>
        <bgColor rgb="FFFFD320"/>
      </patternFill>
    </fill>
    <fill>
      <patternFill patternType="solid">
        <fgColor rgb="FFE6E6FF"/>
        <bgColor rgb="FFFFFFFF"/>
      </patternFill>
    </fill>
    <fill>
      <patternFill patternType="solid">
        <fgColor rgb="FFFFD320"/>
        <bgColor rgb="FFFFD428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Border="0" applyProtection="0">
      <alignment horizontal="center"/>
    </xf>
    <xf numFmtId="164" fontId="2" fillId="0" borderId="0" applyBorder="0" applyProtection="0"/>
    <xf numFmtId="0" fontId="1" fillId="0" borderId="0" applyBorder="0" applyProtection="0">
      <alignment horizontal="center" textRotation="90"/>
    </xf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3" fillId="0" borderId="0" xfId="0" applyFont="1" applyBorder="1" applyAlignment="1" applyProtection="1">
      <alignment vertical="center"/>
    </xf>
    <xf numFmtId="165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/>
    <xf numFmtId="0" fontId="5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3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166" fontId="3" fillId="0" borderId="1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right" vertical="center"/>
    </xf>
    <xf numFmtId="0" fontId="0" fillId="0" borderId="7" xfId="0" applyBorder="1" applyAlignment="1" applyProtection="1">
      <alignment wrapText="1"/>
    </xf>
    <xf numFmtId="0" fontId="0" fillId="0" borderId="0" xfId="0" applyAlignment="1" applyProtection="1">
      <alignment horizontal="justify" vertical="center" wrapText="1"/>
    </xf>
  </cellXfs>
  <cellStyles count="4">
    <cellStyle name="En-tête" xfId="1"/>
    <cellStyle name="Normal" xfId="0" builtinId="0"/>
    <cellStyle name="Résultat2" xfId="2"/>
    <cellStyle name="Titre1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D42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fargesy@yahoo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36000</xdr:colOff>
      <xdr:row>0</xdr:row>
      <xdr:rowOff>144582</xdr:rowOff>
    </xdr:from>
    <xdr:to>
      <xdr:col>7</xdr:col>
      <xdr:colOff>168205</xdr:colOff>
      <xdr:row>3</xdr:row>
      <xdr:rowOff>56176</xdr:rowOff>
    </xdr:to>
    <xdr:sp macro="" textlink="">
      <xdr:nvSpPr>
        <xdr:cNvPr id="2" name="CustomShape 1"/>
        <xdr:cNvSpPr/>
      </xdr:nvSpPr>
      <xdr:spPr>
        <a:xfrm>
          <a:off x="36000" y="144582"/>
          <a:ext cx="6848691" cy="771565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spAutoFit/>
        </a:bodyPr>
        <a:lstStyle/>
        <a:p>
          <a:pPr algn="ctr">
            <a:lnSpc>
              <a:spcPct val="115000"/>
            </a:lnSpc>
            <a:tabLst>
              <a:tab pos="0" algn="l"/>
            </a:tabLst>
          </a:pPr>
          <a:endParaRPr lang="fr-FR" sz="1200" b="0" strike="noStrike" spc="-1">
            <a:latin typeface="Times New Roman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r>
            <a:rPr lang="fr-FR" sz="1200" b="1" strike="noStrike" spc="-1">
              <a:solidFill>
                <a:srgbClr val="FFFFFF"/>
              </a:solidFill>
              <a:latin typeface="Linux Biolinum G"/>
            </a:rPr>
            <a:t>AMAP Aups-Moissac – CONTRAT D'ENGAGEMENT MIEL </a:t>
          </a:r>
          <a:endParaRPr lang="fr-FR" sz="1200" b="0" strike="noStrike" spc="-1">
            <a:latin typeface="Times New Roman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r>
            <a:rPr lang="fr-FR" sz="1200" b="1" strike="noStrike" spc="-1">
              <a:solidFill>
                <a:srgbClr val="FFFFFF"/>
              </a:solidFill>
              <a:latin typeface="Linux Biolinum G"/>
            </a:rPr>
            <a:t> -  saison 2025 -</a:t>
          </a:r>
          <a:endParaRPr lang="fr-FR" sz="1200" b="0" strike="noStrike" spc="-1">
            <a:latin typeface="Times New Roman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36000</xdr:colOff>
      <xdr:row>16</xdr:row>
      <xdr:rowOff>193320</xdr:rowOff>
    </xdr:from>
    <xdr:to>
      <xdr:col>7</xdr:col>
      <xdr:colOff>88645</xdr:colOff>
      <xdr:row>19</xdr:row>
      <xdr:rowOff>197280</xdr:rowOff>
    </xdr:to>
    <xdr:sp macro="" textlink="">
      <xdr:nvSpPr>
        <xdr:cNvPr id="4" name="CustomShape 1"/>
        <xdr:cNvSpPr/>
      </xdr:nvSpPr>
      <xdr:spPr>
        <a:xfrm>
          <a:off x="36000" y="5498640"/>
          <a:ext cx="6940440" cy="1032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spAutoFit/>
        </a:bodyPr>
        <a:lstStyle/>
        <a:p>
          <a:pPr algn="just">
            <a:lnSpc>
              <a:spcPct val="115000"/>
            </a:lnSpc>
            <a:spcBef>
              <a:spcPts val="283"/>
            </a:spcBef>
            <a:spcAft>
              <a:spcPts val="283"/>
            </a:spcAft>
            <a:tabLst>
              <a:tab pos="0" algn="l"/>
            </a:tabLst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Le présent contrat est élaboré pour l'approvisionnement de miels pour l'année 2025. Il comprendra 4 distributions le 29 avril, le 1 juillet, le 16 septembre et le 9 décembre 2025. En cas de modification de ces dates, l'information sera diffusée deux semaines en avance.</a:t>
          </a:r>
          <a:endParaRPr lang="fr-FR" sz="1200" b="0" strike="noStrike" spc="-1">
            <a:latin typeface="Times New Roman"/>
          </a:endParaRPr>
        </a:p>
        <a:p>
          <a:pPr algn="just">
            <a:lnSpc>
              <a:spcPct val="115000"/>
            </a:lnSpc>
            <a:spcBef>
              <a:spcPts val="283"/>
            </a:spcBef>
            <a:spcAft>
              <a:spcPts val="283"/>
            </a:spcAft>
            <a:tabLst>
              <a:tab pos="0" algn="l"/>
            </a:tabLst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L'amapien.ne établit 1 ou plusieurs chèques à l'ordre de Yann Farges, équivalents au montant de son engagement.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36000</xdr:colOff>
      <xdr:row>8</xdr:row>
      <xdr:rowOff>21240</xdr:rowOff>
    </xdr:from>
    <xdr:to>
      <xdr:col>8</xdr:col>
      <xdr:colOff>95126</xdr:colOff>
      <xdr:row>9</xdr:row>
      <xdr:rowOff>198360</xdr:rowOff>
    </xdr:to>
    <xdr:sp macro="" textlink="">
      <xdr:nvSpPr>
        <xdr:cNvPr id="6" name="CustomShape 1"/>
        <xdr:cNvSpPr/>
      </xdr:nvSpPr>
      <xdr:spPr>
        <a:xfrm>
          <a:off x="36000" y="2622926"/>
          <a:ext cx="7015097" cy="52546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spAutoFit/>
        </a:bodyPr>
        <a:lstStyle/>
        <a:p>
          <a:pPr>
            <a:lnSpc>
              <a:spcPct val="150000"/>
            </a:lnSpc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Le producteur 	Yann FARGES – 1247, Route de Carcès – 83143 LE VAL</a:t>
          </a:r>
          <a:endParaRPr lang="fr-FR" sz="1200" b="0" strike="noStrike" spc="-1">
            <a:latin typeface="Times New Roman"/>
          </a:endParaRPr>
        </a:p>
        <a:p>
          <a:pPr>
            <a:lnSpc>
              <a:spcPct val="150000"/>
            </a:lnSpc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		06 28 07 21 60 / </a:t>
          </a:r>
          <a:r>
            <a:rPr lang="fr-FR" sz="1200" b="0" u="sng" strike="noStrike" spc="-1">
              <a:uFillTx/>
              <a:latin typeface="Times New Roman"/>
              <a:hlinkClick xmlns:r="http://schemas.openxmlformats.org/officeDocument/2006/relationships" r:id="rId1"/>
            </a:rPr>
            <a:t>fargesy@yahoo.fr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36000</xdr:colOff>
      <xdr:row>6</xdr:row>
      <xdr:rowOff>298440</xdr:rowOff>
    </xdr:from>
    <xdr:to>
      <xdr:col>7</xdr:col>
      <xdr:colOff>168205</xdr:colOff>
      <xdr:row>7</xdr:row>
      <xdr:rowOff>128160</xdr:rowOff>
    </xdr:to>
    <xdr:sp macro="" textlink="">
      <xdr:nvSpPr>
        <xdr:cNvPr id="7" name="CustomShape 1"/>
        <xdr:cNvSpPr/>
      </xdr:nvSpPr>
      <xdr:spPr>
        <a:xfrm>
          <a:off x="36000" y="2174760"/>
          <a:ext cx="7020000" cy="172800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fr-FR" sz="1200" b="1" strike="noStrike" spc="-1">
              <a:solidFill>
                <a:srgbClr val="000000"/>
              </a:solidFill>
              <a:latin typeface="Linux Biolinum G"/>
            </a:rPr>
            <a:t>Le présent contrat est passé entre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36000</xdr:colOff>
      <xdr:row>15</xdr:row>
      <xdr:rowOff>165240</xdr:rowOff>
    </xdr:from>
    <xdr:to>
      <xdr:col>7</xdr:col>
      <xdr:colOff>189445</xdr:colOff>
      <xdr:row>15</xdr:row>
      <xdr:rowOff>338400</xdr:rowOff>
    </xdr:to>
    <xdr:sp macro="" textlink="">
      <xdr:nvSpPr>
        <xdr:cNvPr id="8" name="CustomShape 1"/>
        <xdr:cNvSpPr/>
      </xdr:nvSpPr>
      <xdr:spPr>
        <a:xfrm>
          <a:off x="36000" y="5127840"/>
          <a:ext cx="7041240" cy="173160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fr-FR" sz="1200" b="1" strike="noStrike" spc="-1">
              <a:solidFill>
                <a:srgbClr val="000000"/>
              </a:solidFill>
              <a:latin typeface="Linux Biolinum G"/>
            </a:rPr>
            <a:t>Termes et Conditions</a:t>
          </a:r>
          <a:endParaRPr lang="fr-FR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6"/>
  <sheetViews>
    <sheetView showGridLines="0" tabSelected="1" topLeftCell="A3" zoomScale="70" zoomScaleNormal="70" workbookViewId="0">
      <selection activeCell="T10" sqref="T10"/>
    </sheetView>
  </sheetViews>
  <sheetFormatPr baseColWidth="10" defaultColWidth="11.5546875" defaultRowHeight="13.2"/>
  <cols>
    <col min="1" max="1" width="13" style="12" customWidth="1"/>
    <col min="2" max="2" width="11.5546875" style="12" customWidth="1"/>
    <col min="3" max="3" width="8.44140625" style="12" customWidth="1"/>
    <col min="4" max="6" width="16.44140625" style="12" customWidth="1"/>
    <col min="7" max="7" width="15.44140625" style="12" customWidth="1"/>
    <col min="8" max="8" width="3.5546875" style="12" customWidth="1"/>
    <col min="9" max="10" width="8.44140625" style="12" customWidth="1"/>
    <col min="11" max="14" width="13.44140625" style="12" customWidth="1"/>
    <col min="15" max="1024" width="11.5546875" style="12"/>
  </cols>
  <sheetData>
    <row r="2" spans="1:16" ht="27" customHeight="1">
      <c r="I2" s="13"/>
      <c r="J2" s="13"/>
      <c r="K2" s="14" t="s">
        <v>0</v>
      </c>
      <c r="L2" s="14" t="s">
        <v>1</v>
      </c>
      <c r="M2" s="15" t="s">
        <v>2</v>
      </c>
      <c r="N2" s="15" t="s">
        <v>3</v>
      </c>
      <c r="O2" s="11" t="s">
        <v>4</v>
      </c>
      <c r="P2" s="11" t="s">
        <v>5</v>
      </c>
    </row>
    <row r="3" spans="1:16" ht="27" customHeight="1">
      <c r="I3" s="15" t="s">
        <v>6</v>
      </c>
      <c r="J3" s="15" t="s">
        <v>7</v>
      </c>
      <c r="K3" s="15" t="s">
        <v>8</v>
      </c>
      <c r="L3" s="15" t="s">
        <v>8</v>
      </c>
      <c r="M3" s="15" t="s">
        <v>8</v>
      </c>
      <c r="N3" s="15" t="s">
        <v>8</v>
      </c>
      <c r="O3" s="11"/>
      <c r="P3" s="11"/>
    </row>
    <row r="4" spans="1:16" ht="27" customHeight="1">
      <c r="A4" s="31" t="s">
        <v>32</v>
      </c>
      <c r="B4" s="31"/>
      <c r="C4" s="31"/>
      <c r="D4" s="31"/>
      <c r="E4" s="31"/>
      <c r="F4" s="31"/>
      <c r="G4" s="31"/>
      <c r="H4" s="30"/>
      <c r="I4" s="10" t="s">
        <v>9</v>
      </c>
      <c r="J4" s="10"/>
      <c r="K4" s="10"/>
      <c r="L4" s="10"/>
      <c r="M4" s="10"/>
      <c r="N4" s="10"/>
      <c r="O4" s="10"/>
      <c r="P4" s="10"/>
    </row>
    <row r="5" spans="1:16" ht="27" customHeight="1">
      <c r="A5" s="31"/>
      <c r="B5" s="31"/>
      <c r="C5" s="31"/>
      <c r="D5" s="31"/>
      <c r="E5" s="31"/>
      <c r="F5" s="31"/>
      <c r="G5" s="31"/>
      <c r="H5" s="30"/>
      <c r="I5" s="15" t="s">
        <v>10</v>
      </c>
      <c r="J5" s="15">
        <v>14.5</v>
      </c>
      <c r="K5" s="16"/>
      <c r="L5" s="16"/>
      <c r="M5" s="16"/>
      <c r="N5" s="16"/>
      <c r="O5" s="15">
        <f>SUM(K5:N5)</f>
        <v>0</v>
      </c>
      <c r="P5" s="15">
        <f>O5*J5</f>
        <v>0</v>
      </c>
    </row>
    <row r="6" spans="1:16" ht="27" customHeight="1">
      <c r="A6" s="31"/>
      <c r="B6" s="31"/>
      <c r="C6" s="31"/>
      <c r="D6" s="31"/>
      <c r="E6" s="31"/>
      <c r="F6" s="31"/>
      <c r="G6" s="31"/>
      <c r="H6" s="30"/>
      <c r="I6" s="17" t="s">
        <v>11</v>
      </c>
      <c r="J6" s="17">
        <v>8</v>
      </c>
      <c r="K6" s="18"/>
      <c r="L6" s="18"/>
      <c r="M6" s="18"/>
      <c r="N6" s="18"/>
      <c r="O6" s="17">
        <f>SUM(K6:N6)</f>
        <v>0</v>
      </c>
      <c r="P6" s="17">
        <f>O6*J6</f>
        <v>0</v>
      </c>
    </row>
    <row r="7" spans="1:16" ht="27" customHeight="1">
      <c r="A7" s="31"/>
      <c r="B7" s="31"/>
      <c r="C7" s="31"/>
      <c r="D7" s="31"/>
      <c r="E7" s="31"/>
      <c r="F7" s="31"/>
      <c r="G7" s="31"/>
      <c r="H7" s="30"/>
      <c r="I7" s="15" t="s">
        <v>12</v>
      </c>
      <c r="J7" s="15">
        <v>4.5</v>
      </c>
      <c r="K7" s="16"/>
      <c r="L7" s="16"/>
      <c r="M7" s="16"/>
      <c r="N7" s="16"/>
      <c r="O7" s="15">
        <f>SUM(K7:N7)</f>
        <v>0</v>
      </c>
      <c r="P7" s="15">
        <f>O7*J7</f>
        <v>0</v>
      </c>
    </row>
    <row r="8" spans="1:16" ht="27" customHeight="1">
      <c r="I8" s="10" t="s">
        <v>13</v>
      </c>
      <c r="J8" s="10"/>
      <c r="K8" s="10"/>
      <c r="L8" s="10"/>
      <c r="M8" s="10"/>
      <c r="N8" s="10"/>
      <c r="O8" s="10"/>
      <c r="P8" s="10"/>
    </row>
    <row r="9" spans="1:16" ht="27" customHeight="1">
      <c r="I9" s="15" t="s">
        <v>10</v>
      </c>
      <c r="J9" s="15">
        <v>14.5</v>
      </c>
      <c r="K9" s="16"/>
      <c r="L9" s="16"/>
      <c r="M9" s="16"/>
      <c r="N9" s="16"/>
      <c r="O9" s="15">
        <f>SUM(K9:N9)</f>
        <v>0</v>
      </c>
      <c r="P9" s="15">
        <f>O9*J9</f>
        <v>0</v>
      </c>
    </row>
    <row r="10" spans="1:16" ht="27" customHeight="1">
      <c r="I10" s="17" t="s">
        <v>11</v>
      </c>
      <c r="J10" s="17">
        <v>8</v>
      </c>
      <c r="K10" s="18"/>
      <c r="L10" s="18"/>
      <c r="M10" s="18"/>
      <c r="N10" s="18"/>
      <c r="O10" s="17">
        <f>SUM(K10:N10)</f>
        <v>0</v>
      </c>
      <c r="P10" s="17">
        <f>O10*J10</f>
        <v>0</v>
      </c>
    </row>
    <row r="11" spans="1:16" ht="27" customHeight="1">
      <c r="A11" s="26" t="s">
        <v>30</v>
      </c>
      <c r="B11" s="27" t="s">
        <v>26</v>
      </c>
      <c r="C11" s="9"/>
      <c r="D11" s="9"/>
      <c r="E11" s="9"/>
      <c r="F11" s="9"/>
      <c r="G11" s="9"/>
      <c r="H11" s="19"/>
      <c r="I11" s="15" t="s">
        <v>12</v>
      </c>
      <c r="J11" s="15">
        <v>4.5</v>
      </c>
      <c r="K11" s="16"/>
      <c r="L11" s="16"/>
      <c r="M11" s="16"/>
      <c r="N11" s="16"/>
      <c r="O11" s="15">
        <f>SUM(K11:N11)</f>
        <v>0</v>
      </c>
      <c r="P11" s="15">
        <f>O11*J11</f>
        <v>0</v>
      </c>
    </row>
    <row r="12" spans="1:16" ht="27" customHeight="1">
      <c r="A12" s="28"/>
      <c r="B12" s="27" t="s">
        <v>27</v>
      </c>
      <c r="C12" s="9"/>
      <c r="D12" s="9"/>
      <c r="E12" s="9"/>
      <c r="F12" s="9"/>
      <c r="G12" s="9"/>
      <c r="H12" s="19"/>
      <c r="I12" s="8" t="s">
        <v>14</v>
      </c>
      <c r="J12" s="8"/>
      <c r="K12" s="8"/>
      <c r="L12" s="8"/>
      <c r="M12" s="8"/>
      <c r="N12" s="8"/>
      <c r="O12" s="8"/>
      <c r="P12" s="8"/>
    </row>
    <row r="13" spans="1:16" ht="27" customHeight="1">
      <c r="A13" s="28"/>
      <c r="B13" s="27" t="s">
        <v>28</v>
      </c>
      <c r="C13" s="7"/>
      <c r="D13" s="7"/>
      <c r="E13" s="7"/>
      <c r="F13" s="7"/>
      <c r="G13" s="7"/>
      <c r="H13" s="19"/>
      <c r="I13" s="15" t="s">
        <v>10</v>
      </c>
      <c r="J13" s="15">
        <v>14.5</v>
      </c>
      <c r="K13" s="16"/>
      <c r="L13" s="16"/>
      <c r="M13" s="16"/>
      <c r="N13" s="16"/>
      <c r="O13" s="15">
        <f>SUM(K13:N13)</f>
        <v>0</v>
      </c>
      <c r="P13" s="15">
        <f>O13*J13</f>
        <v>0</v>
      </c>
    </row>
    <row r="14" spans="1:16" ht="27" customHeight="1">
      <c r="A14" s="28"/>
      <c r="B14" s="27"/>
      <c r="C14" s="6"/>
      <c r="D14" s="6"/>
      <c r="E14" s="6"/>
      <c r="F14" s="6"/>
      <c r="G14" s="6"/>
      <c r="H14" s="19"/>
      <c r="I14" s="17" t="s">
        <v>11</v>
      </c>
      <c r="J14" s="17">
        <v>8</v>
      </c>
      <c r="K14" s="18"/>
      <c r="L14" s="18"/>
      <c r="M14" s="18"/>
      <c r="N14" s="18"/>
      <c r="O14" s="17">
        <f>SUM(K14:N14)</f>
        <v>0</v>
      </c>
      <c r="P14" s="17">
        <f>O14*J14</f>
        <v>0</v>
      </c>
    </row>
    <row r="15" spans="1:16" ht="27" customHeight="1">
      <c r="A15" s="28"/>
      <c r="B15" s="29" t="s">
        <v>29</v>
      </c>
      <c r="C15" s="9"/>
      <c r="D15" s="9"/>
      <c r="E15" s="9"/>
      <c r="F15" s="9"/>
      <c r="G15" s="9"/>
      <c r="H15" s="19"/>
      <c r="I15" s="15" t="s">
        <v>12</v>
      </c>
      <c r="J15" s="15">
        <v>4.5</v>
      </c>
      <c r="K15" s="16"/>
      <c r="L15" s="16"/>
      <c r="M15" s="16"/>
      <c r="N15" s="16"/>
      <c r="O15" s="15">
        <f>SUM(K15:N15)</f>
        <v>0</v>
      </c>
      <c r="P15" s="15">
        <f>O15*J15</f>
        <v>0</v>
      </c>
    </row>
    <row r="16" spans="1:16" ht="27" customHeight="1">
      <c r="I16" s="8" t="s">
        <v>15</v>
      </c>
      <c r="J16" s="8"/>
      <c r="K16" s="8"/>
      <c r="L16" s="8"/>
      <c r="M16" s="8"/>
      <c r="N16" s="8"/>
      <c r="O16" s="8"/>
      <c r="P16" s="8"/>
    </row>
    <row r="17" spans="1:16" ht="27" customHeight="1">
      <c r="I17" s="17" t="s">
        <v>11</v>
      </c>
      <c r="J17" s="17">
        <v>8</v>
      </c>
      <c r="K17" s="18"/>
      <c r="L17" s="18"/>
      <c r="M17" s="18"/>
      <c r="N17" s="18"/>
      <c r="O17" s="17">
        <f>SUM(K17:N17)</f>
        <v>0</v>
      </c>
      <c r="P17" s="17">
        <f>O17*J17</f>
        <v>0</v>
      </c>
    </row>
    <row r="18" spans="1:16" ht="27" customHeight="1">
      <c r="I18" s="15" t="s">
        <v>12</v>
      </c>
      <c r="J18" s="15">
        <v>4.5</v>
      </c>
      <c r="K18" s="16"/>
      <c r="L18" s="16"/>
      <c r="M18" s="16"/>
      <c r="N18" s="16"/>
      <c r="O18" s="15">
        <f>SUM(K18:N18)</f>
        <v>0</v>
      </c>
      <c r="P18" s="15">
        <f>O18*J18</f>
        <v>0</v>
      </c>
    </row>
    <row r="19" spans="1:16" ht="27" customHeight="1">
      <c r="I19" s="8" t="s">
        <v>16</v>
      </c>
      <c r="J19" s="8"/>
      <c r="K19" s="8"/>
      <c r="L19" s="8"/>
      <c r="M19" s="8"/>
      <c r="N19" s="8"/>
      <c r="O19" s="8"/>
      <c r="P19" s="8"/>
    </row>
    <row r="20" spans="1:16" ht="27" customHeight="1">
      <c r="I20" s="17" t="s">
        <v>11</v>
      </c>
      <c r="J20" s="17">
        <v>8</v>
      </c>
      <c r="K20" s="18"/>
      <c r="L20" s="18"/>
      <c r="M20" s="18"/>
      <c r="N20" s="18"/>
      <c r="O20" s="17">
        <f>SUM(K20:N20)</f>
        <v>0</v>
      </c>
      <c r="P20" s="17">
        <f>O20*J20</f>
        <v>0</v>
      </c>
    </row>
    <row r="21" spans="1:16" ht="27" customHeight="1">
      <c r="I21" s="15" t="s">
        <v>12</v>
      </c>
      <c r="J21" s="15">
        <v>4.5</v>
      </c>
      <c r="K21" s="16"/>
      <c r="L21" s="16"/>
      <c r="M21" s="16"/>
      <c r="N21" s="16"/>
      <c r="O21" s="15">
        <f>SUM(K21:N21)</f>
        <v>0</v>
      </c>
      <c r="P21" s="15">
        <f>O21*J21</f>
        <v>0</v>
      </c>
    </row>
    <row r="22" spans="1:16" ht="27" customHeight="1">
      <c r="A22" s="20" t="s">
        <v>17</v>
      </c>
      <c r="B22" s="5"/>
      <c r="C22" s="5"/>
      <c r="D22" s="20" t="s">
        <v>18</v>
      </c>
      <c r="E22" s="5"/>
      <c r="F22" s="5"/>
      <c r="G22" s="21"/>
      <c r="I22" s="8" t="s">
        <v>19</v>
      </c>
      <c r="J22" s="8"/>
      <c r="K22" s="8"/>
      <c r="L22" s="8"/>
      <c r="M22" s="8"/>
      <c r="N22" s="8"/>
      <c r="O22" s="8"/>
      <c r="P22" s="8"/>
    </row>
    <row r="23" spans="1:16" ht="27" customHeight="1">
      <c r="B23" s="4" t="s">
        <v>20</v>
      </c>
      <c r="C23" s="4"/>
      <c r="E23" s="3" t="s">
        <v>31</v>
      </c>
      <c r="F23" s="3"/>
      <c r="I23" s="17" t="s">
        <v>11</v>
      </c>
      <c r="J23" s="17">
        <v>8</v>
      </c>
      <c r="K23" s="18"/>
      <c r="L23" s="18"/>
      <c r="M23" s="18"/>
      <c r="N23" s="18"/>
      <c r="O23" s="17">
        <f>SUM(K23:N23)</f>
        <v>0</v>
      </c>
      <c r="P23" s="17">
        <f>O23*J23</f>
        <v>0</v>
      </c>
    </row>
    <row r="24" spans="1:16" ht="27" customHeight="1">
      <c r="B24" s="2" t="s">
        <v>21</v>
      </c>
      <c r="C24" s="2"/>
      <c r="E24" s="1"/>
      <c r="F24" s="1"/>
      <c r="G24" s="22"/>
      <c r="I24" s="15" t="s">
        <v>12</v>
      </c>
      <c r="J24" s="15">
        <v>4.5</v>
      </c>
      <c r="K24" s="16"/>
      <c r="L24" s="16"/>
      <c r="M24" s="16"/>
      <c r="N24" s="16"/>
      <c r="O24" s="15">
        <f>SUM(K24:N24)</f>
        <v>0</v>
      </c>
      <c r="P24" s="15">
        <f>O24*J24</f>
        <v>0</v>
      </c>
    </row>
    <row r="25" spans="1:16" ht="27" customHeight="1">
      <c r="E25" s="1"/>
      <c r="F25" s="1"/>
      <c r="G25" s="22"/>
      <c r="I25" s="8" t="s">
        <v>22</v>
      </c>
      <c r="J25" s="8"/>
      <c r="K25" s="8"/>
      <c r="L25" s="8"/>
      <c r="M25" s="8"/>
      <c r="N25" s="8"/>
      <c r="O25" s="8"/>
      <c r="P25" s="8"/>
    </row>
    <row r="26" spans="1:16" ht="27" customHeight="1">
      <c r="B26" s="2" t="s">
        <v>23</v>
      </c>
      <c r="C26" s="2"/>
      <c r="E26" s="4" t="s">
        <v>23</v>
      </c>
      <c r="F26" s="4"/>
      <c r="I26" s="15" t="s">
        <v>12</v>
      </c>
      <c r="J26" s="15">
        <v>4.5</v>
      </c>
      <c r="K26" s="16"/>
      <c r="L26" s="16"/>
      <c r="M26" s="16"/>
      <c r="N26" s="16"/>
      <c r="O26" s="15">
        <f>SUM(K26:N26)</f>
        <v>0</v>
      </c>
      <c r="P26" s="15">
        <f>O26*J26</f>
        <v>0</v>
      </c>
    </row>
    <row r="27" spans="1:16" ht="27" customHeight="1">
      <c r="I27" s="23"/>
      <c r="J27" s="24" t="s">
        <v>24</v>
      </c>
      <c r="K27" s="16">
        <f>SUM(K5:K26)</f>
        <v>0</v>
      </c>
      <c r="L27" s="16">
        <f>SUM(L5:L26)</f>
        <v>0</v>
      </c>
      <c r="M27" s="16">
        <f>SUM(M5:M26)</f>
        <v>0</v>
      </c>
      <c r="N27" s="16">
        <f>SUM(N5:N26)</f>
        <v>0</v>
      </c>
      <c r="O27" s="25" t="s">
        <v>25</v>
      </c>
      <c r="P27" s="15">
        <f>SUM(P26:P26,P20:P21,P17:P18,P14:P15,P9:P11,P5:P7,P23:P24)</f>
        <v>0</v>
      </c>
    </row>
    <row r="28" spans="1:16" ht="15" customHeight="1"/>
    <row r="29" spans="1:16" ht="15" customHeight="1"/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30.75" customHeight="1"/>
  </sheetData>
  <mergeCells count="23">
    <mergeCell ref="B26:C26"/>
    <mergeCell ref="E26:F26"/>
    <mergeCell ref="A4:G7"/>
    <mergeCell ref="B23:C23"/>
    <mergeCell ref="E23:F23"/>
    <mergeCell ref="B24:C24"/>
    <mergeCell ref="E24:F25"/>
    <mergeCell ref="I25:P25"/>
    <mergeCell ref="I16:P16"/>
    <mergeCell ref="I19:P19"/>
    <mergeCell ref="B22:C22"/>
    <mergeCell ref="E22:F22"/>
    <mergeCell ref="I22:P22"/>
    <mergeCell ref="C12:G12"/>
    <mergeCell ref="I12:P12"/>
    <mergeCell ref="C13:G13"/>
    <mergeCell ref="C14:G14"/>
    <mergeCell ref="C15:G15"/>
    <mergeCell ref="O2:O3"/>
    <mergeCell ref="P2:P3"/>
    <mergeCell ref="I4:P4"/>
    <mergeCell ref="I8:P8"/>
    <mergeCell ref="C11:G11"/>
  </mergeCells>
  <pageMargins left="0.27569444444444402" right="0.35416666666666702" top="0.47222222222222199" bottom="0.47222222222222199" header="0.23611111111111099" footer="0.23611111111111099"/>
  <pageSetup paperSize="9" scale="73" orientation="landscape" useFirstPageNumber="1" horizontalDpi="300" verticalDpi="300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36" zoomScaleNormal="36" workbookViewId="0">
      <selection activeCell="G53" sqref="G53"/>
    </sheetView>
  </sheetViews>
  <sheetFormatPr baseColWidth="10" defaultColWidth="11.5546875" defaultRowHeight="13.2"/>
  <sheetData/>
  <pageMargins left="0.27083333333333298" right="0.35208333333333303" top="0.48888888888888898" bottom="0.47291666666666698" header="0.25138888888888899" footer="0.235416666666667"/>
  <pageSetup paperSize="9" scale="73" orientation="landscape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36" zoomScaleNormal="36" workbookViewId="0"/>
  </sheetViews>
  <sheetFormatPr baseColWidth="10" defaultColWidth="11.5546875" defaultRowHeight="13.2"/>
  <sheetData/>
  <pageMargins left="0.27083333333333298" right="0.35208333333333303" top="0.48888888888888898" bottom="0.47291666666666698" header="0.25138888888888899" footer="0.235416666666667"/>
  <pageSetup paperSize="9" scale="73" orientation="landscape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3626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marie3</dc:creator>
  <dc:description/>
  <cp:lastModifiedBy>Marie.Gautier</cp:lastModifiedBy>
  <cp:revision>16</cp:revision>
  <cp:lastPrinted>2025-04-04T06:55:17Z</cp:lastPrinted>
  <dcterms:created xsi:type="dcterms:W3CDTF">2009-04-16T11:32:48Z</dcterms:created>
  <dcterms:modified xsi:type="dcterms:W3CDTF">2025-04-04T06:58:29Z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